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beth\Desktop\"/>
    </mc:Choice>
  </mc:AlternateContent>
  <bookViews>
    <workbookView xWindow="0" yWindow="0" windowWidth="7785" windowHeight="7290"/>
  </bookViews>
  <sheets>
    <sheet name="Sheet1" sheetId="1" r:id="rId1"/>
  </sheets>
  <definedNames>
    <definedName name="_xlnm.Print_Area" localSheetId="0">Sheet1!$B$1:$F$13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6" i="1"/>
  <c r="D6" i="1" s="1"/>
  <c r="E5" i="1"/>
  <c r="D5" i="1" s="1"/>
  <c r="D7" i="1"/>
  <c r="D9" i="1"/>
  <c r="D4" i="1"/>
  <c r="C8" i="1"/>
  <c r="C10" i="1" s="1"/>
  <c r="C13" i="1" s="1"/>
  <c r="E8" i="1" l="1"/>
  <c r="E10" i="1" l="1"/>
  <c r="D8" i="1"/>
  <c r="E13" i="1" l="1"/>
  <c r="D13" i="1" s="1"/>
  <c r="D10" i="1"/>
</calcChain>
</file>

<file path=xl/sharedStrings.xml><?xml version="1.0" encoding="utf-8"?>
<sst xmlns="http://schemas.openxmlformats.org/spreadsheetml/2006/main" count="18" uniqueCount="18">
  <si>
    <t>Total Expenses</t>
  </si>
  <si>
    <t>Transfers Out</t>
  </si>
  <si>
    <t>FYA Expenses</t>
  </si>
  <si>
    <t>Projected Income</t>
  </si>
  <si>
    <t>Explanation</t>
  </si>
  <si>
    <t>Change</t>
  </si>
  <si>
    <t>2016 QB Entered Budget</t>
  </si>
  <si>
    <t>Original Budget Presented</t>
  </si>
  <si>
    <t>Increase in Dave's salary, receptionist position added</t>
  </si>
  <si>
    <t>Overstatement of Direct Public Support - agency, business, church, individual, and FM reward income (Excel formatting of original budget)</t>
  </si>
  <si>
    <t>Occupancy Expense - R&amp;M, Utilities</t>
  </si>
  <si>
    <t>Personnel - FYA &amp; CC</t>
  </si>
  <si>
    <t xml:space="preserve">Operating Expense </t>
  </si>
  <si>
    <t xml:space="preserve">Shelter Expense </t>
  </si>
  <si>
    <t>Not sure, Board approved increasing advertising &amp; outreach by $10,000 which is grouped with operating</t>
  </si>
  <si>
    <t>Budget Discussion 4.21.206</t>
  </si>
  <si>
    <t>Board approved salary increase, CC receptionist, increase in bookkeeper salary</t>
  </si>
  <si>
    <t>Excess 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</si>
</sst>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10">
    <xf numFmtId="0" fontId="0" fillId="0" borderId="0" xfId="0"/>
    <xf numFmtId="43" fontId="0" fillId="0" borderId="0" xfId="1" applyFont="1"/>
    <xf numFmtId="43" fontId="2" fillId="0" borderId="0" xfId="2" applyNumberFormat="1" applyAlignment="1">
      <alignment horizontal="center"/>
    </xf>
    <xf numFmtId="43" fontId="3" fillId="0" borderId="0" xfId="3" applyNumberFormat="1" applyBorder="1"/>
    <xf numFmtId="43" fontId="0" fillId="0" borderId="2" xfId="1" applyFont="1" applyBorder="1" applyAlignment="1">
      <alignment wrapText="1"/>
    </xf>
    <xf numFmtId="43" fontId="0" fillId="0" borderId="2" xfId="1" applyFont="1" applyBorder="1"/>
    <xf numFmtId="43" fontId="0" fillId="0" borderId="4" xfId="1" applyFont="1" applyBorder="1"/>
    <xf numFmtId="43" fontId="0" fillId="0" borderId="3" xfId="1" applyFont="1" applyBorder="1"/>
    <xf numFmtId="43" fontId="3" fillId="0" borderId="0" xfId="3" applyNumberFormat="1" applyBorder="1" applyAlignment="1">
      <alignment wrapText="1"/>
    </xf>
    <xf numFmtId="43" fontId="0" fillId="0" borderId="5" xfId="1" applyFont="1" applyBorder="1"/>
  </cellXfs>
  <cellStyles count="4">
    <cellStyle name="Comma" xfId="1" builtinId="3"/>
    <cellStyle name="Heading 3" xfId="3" builtinId="18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B13" sqref="B13"/>
    </sheetView>
  </sheetViews>
  <sheetFormatPr defaultRowHeight="15" x14ac:dyDescent="0.25"/>
  <cols>
    <col min="1" max="1" width="0.7109375" style="1" customWidth="1"/>
    <col min="2" max="2" width="21.42578125" style="1" customWidth="1"/>
    <col min="3" max="5" width="15.7109375" style="1" customWidth="1"/>
    <col min="6" max="6" width="51.7109375" style="1" customWidth="1"/>
    <col min="7" max="7" width="10.5703125" style="1" bestFit="1" customWidth="1"/>
    <col min="8" max="8" width="11.5703125" style="1" bestFit="1" customWidth="1"/>
    <col min="9" max="10" width="9.140625" style="1"/>
    <col min="11" max="11" width="10.5703125" style="1" bestFit="1" customWidth="1"/>
    <col min="12" max="12" width="11.5703125" style="1" bestFit="1" customWidth="1"/>
    <col min="13" max="16384" width="9.140625" style="1"/>
  </cols>
  <sheetData>
    <row r="1" spans="2:6" ht="23.25" x14ac:dyDescent="0.35">
      <c r="B1" s="2" t="s">
        <v>15</v>
      </c>
      <c r="C1" s="2"/>
      <c r="D1" s="2"/>
      <c r="E1" s="2"/>
      <c r="F1" s="2"/>
    </row>
    <row r="3" spans="2:6" ht="30" x14ac:dyDescent="0.25">
      <c r="C3" s="8" t="s">
        <v>7</v>
      </c>
      <c r="D3" s="3" t="s">
        <v>5</v>
      </c>
      <c r="E3" s="8" t="s">
        <v>6</v>
      </c>
      <c r="F3" s="3" t="s">
        <v>4</v>
      </c>
    </row>
    <row r="4" spans="2:6" ht="30" x14ac:dyDescent="0.25">
      <c r="B4" s="4" t="s">
        <v>11</v>
      </c>
      <c r="C4" s="5">
        <v>418575.58</v>
      </c>
      <c r="D4" s="5">
        <f>E4-C4</f>
        <v>47515.139999999956</v>
      </c>
      <c r="E4" s="5">
        <v>466090.72</v>
      </c>
      <c r="F4" s="4" t="s">
        <v>16</v>
      </c>
    </row>
    <row r="5" spans="2:6" ht="30" x14ac:dyDescent="0.25">
      <c r="B5" s="4" t="s">
        <v>10</v>
      </c>
      <c r="C5" s="5">
        <v>23216</v>
      </c>
      <c r="D5" s="5">
        <f t="shared" ref="D5:D10" si="0">E5-C5</f>
        <v>0</v>
      </c>
      <c r="E5" s="5">
        <f>C5</f>
        <v>23216</v>
      </c>
      <c r="F5" s="5"/>
    </row>
    <row r="6" spans="2:6" x14ac:dyDescent="0.25">
      <c r="B6" s="4" t="s">
        <v>12</v>
      </c>
      <c r="C6" s="5">
        <v>33904</v>
      </c>
      <c r="D6" s="5">
        <f t="shared" si="0"/>
        <v>0</v>
      </c>
      <c r="E6" s="5">
        <f>C6</f>
        <v>33904</v>
      </c>
      <c r="F6" s="5"/>
    </row>
    <row r="7" spans="2:6" ht="30.75" thickBot="1" x14ac:dyDescent="0.3">
      <c r="B7" s="4" t="s">
        <v>13</v>
      </c>
      <c r="C7" s="7">
        <v>17156</v>
      </c>
      <c r="D7" s="7">
        <f t="shared" si="0"/>
        <v>7500</v>
      </c>
      <c r="E7" s="7">
        <v>24656</v>
      </c>
      <c r="F7" s="4" t="s">
        <v>14</v>
      </c>
    </row>
    <row r="8" spans="2:6" x14ac:dyDescent="0.25">
      <c r="B8" s="5" t="s">
        <v>0</v>
      </c>
      <c r="C8" s="6">
        <f>SUM(C4:C7)</f>
        <v>492851.58</v>
      </c>
      <c r="D8" s="6">
        <f>E8-C8</f>
        <v>55015.139999999956</v>
      </c>
      <c r="E8" s="6">
        <f>SUM(E4:E7)</f>
        <v>547866.72</v>
      </c>
      <c r="F8" s="5"/>
    </row>
    <row r="9" spans="2:6" ht="15.75" thickBot="1" x14ac:dyDescent="0.3">
      <c r="B9" s="5" t="s">
        <v>1</v>
      </c>
      <c r="C9" s="7">
        <v>-103739.75</v>
      </c>
      <c r="D9" s="7">
        <f t="shared" si="0"/>
        <v>-22294.839999999997</v>
      </c>
      <c r="E9" s="7">
        <v>-126034.59</v>
      </c>
      <c r="F9" s="5" t="s">
        <v>8</v>
      </c>
    </row>
    <row r="10" spans="2:6" x14ac:dyDescent="0.25">
      <c r="B10" s="5" t="s">
        <v>2</v>
      </c>
      <c r="C10" s="6">
        <f>SUM(C8:C9)</f>
        <v>389111.83</v>
      </c>
      <c r="D10" s="6">
        <f t="shared" si="0"/>
        <v>32720.299999999988</v>
      </c>
      <c r="E10" s="6">
        <f>E8+E9</f>
        <v>421832.13</v>
      </c>
      <c r="F10" s="5"/>
    </row>
    <row r="11" spans="2:6" x14ac:dyDescent="0.25">
      <c r="B11" s="5"/>
      <c r="C11" s="9"/>
      <c r="D11" s="9"/>
      <c r="E11" s="9"/>
      <c r="F11" s="5"/>
    </row>
    <row r="12" spans="2:6" ht="44.25" customHeight="1" thickBot="1" x14ac:dyDescent="0.3">
      <c r="B12" s="5" t="s">
        <v>3</v>
      </c>
      <c r="C12" s="7">
        <v>427650</v>
      </c>
      <c r="D12" s="7">
        <f>E12-C12</f>
        <v>-36275</v>
      </c>
      <c r="E12" s="7">
        <v>391375</v>
      </c>
      <c r="F12" s="4" t="s">
        <v>9</v>
      </c>
    </row>
    <row r="13" spans="2:6" x14ac:dyDescent="0.25">
      <c r="B13" s="5" t="s">
        <v>17</v>
      </c>
      <c r="C13" s="6">
        <f>C12-C10</f>
        <v>38538.169999999984</v>
      </c>
      <c r="D13" s="6">
        <f>E13-C13</f>
        <v>-68995.299999999988</v>
      </c>
      <c r="E13" s="6">
        <f>E12-E10</f>
        <v>-30457.130000000005</v>
      </c>
      <c r="F13" s="5"/>
    </row>
  </sheetData>
  <mergeCells count="1">
    <mergeCell ref="B1:F1"/>
  </mergeCells>
  <pageMargins left="0.7" right="0.7" top="0.75" bottom="0.75" header="0.3" footer="0.3"/>
  <pageSetup orientation="landscape" r:id="rId1"/>
  <ignoredErrors>
    <ignoredError sqref="D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Fabian</dc:creator>
  <cp:lastModifiedBy>Elizabeth Fabian</cp:lastModifiedBy>
  <cp:lastPrinted>2016-04-21T03:30:37Z</cp:lastPrinted>
  <dcterms:created xsi:type="dcterms:W3CDTF">2016-04-21T02:40:41Z</dcterms:created>
  <dcterms:modified xsi:type="dcterms:W3CDTF">2016-04-21T03:33:35Z</dcterms:modified>
</cp:coreProperties>
</file>